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стр.1!$A$1:$G$43</definedName>
  </definedNames>
  <calcPr calcId="145621" refMode="R1C1"/>
</workbook>
</file>

<file path=xl/calcChain.xml><?xml version="1.0" encoding="utf-8"?>
<calcChain xmlns="http://schemas.openxmlformats.org/spreadsheetml/2006/main">
  <c r="F37" i="1" l="1"/>
  <c r="F34" i="1" l="1"/>
  <c r="F24" i="1" l="1"/>
  <c r="F42" i="1" l="1"/>
  <c r="G19" i="1" l="1"/>
  <c r="F39" i="1" l="1"/>
  <c r="I39" i="1" l="1"/>
  <c r="G39" i="1" s="1"/>
  <c r="F22" i="1"/>
  <c r="F23" i="1"/>
  <c r="F20" i="1"/>
  <c r="H44" i="1" l="1"/>
  <c r="F33" i="1"/>
  <c r="F25" i="1"/>
  <c r="F43" i="1"/>
  <c r="F44" i="1" s="1"/>
  <c r="F30" i="1"/>
  <c r="F29" i="1"/>
  <c r="F28" i="1"/>
  <c r="F27" i="1"/>
  <c r="F26" i="1"/>
  <c r="F18" i="1"/>
  <c r="F19" i="1" s="1"/>
  <c r="F21" i="1"/>
  <c r="G44" i="1" l="1"/>
</calcChain>
</file>

<file path=xl/sharedStrings.xml><?xml version="1.0" encoding="utf-8"?>
<sst xmlns="http://schemas.openxmlformats.org/spreadsheetml/2006/main" count="76" uniqueCount="68">
  <si>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</si>
  <si>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</si>
  <si>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</si>
  <si>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</si>
  <si>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</si>
  <si>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</si>
  <si>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</si>
  <si>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</si>
  <si>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</si>
  <si>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</si>
  <si>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</si>
  <si>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</si>
  <si>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</si>
  <si>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</si>
  <si>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</si>
  <si>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</si>
  <si>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</si>
  <si>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</si>
  <si>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</si>
  <si>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</si>
  <si>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</si>
  <si>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</si>
  <si>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</si>
  <si>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</si>
  <si>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</si>
  <si>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</si>
  <si>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</si>
  <si>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</si>
  <si>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</si>
  <si>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</si>
  <si>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</si>
  <si>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</si>
  <si>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</si>
  <si>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</si>
  <si>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</si>
  <si>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</si>
  <si>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</si>
  <si>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</si>
  <si>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</si>
  <si>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</si>
  <si>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</si>
  <si>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</si>
  <si>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</si>
  <si>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</si>
  <si>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</si>
  <si>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</si>
  <si>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</si>
  <si>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</si>
  <si>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</si>
  <si>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</si>
  <si>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</si>
  <si>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</si>
  <si>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</si>
  <si>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</si>
  <si>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</si>
  <si>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</si>
  <si>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</si>
  <si>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</si>
  <si>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</si>
  <si>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</si>
  <si>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</si>
  <si>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</si>
  <si>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</si>
  <si>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>ЗА НОЯБРЬ 2019 ГОДА</t>
  </si>
  <si>
    <t xml:space="preserve">ИК УУГ  ГРП производственной базы ООО "Федерал-Могул"                     </t>
  </si>
  <si>
    <t>ИК УУГ ГРПШ котельной ООО НПП "Хортум"</t>
  </si>
  <si>
    <t xml:space="preserve"> ООО НПП "Хортум"г.Набережные Челны, площадка ВСО</t>
  </si>
  <si>
    <t xml:space="preserve"> 10.083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</si>
</sst>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9"/>
  <sheetViews>
    <sheetView tabSelected="1" topLeftCell="A4" zoomScale="85" zoomScaleNormal="85" zoomScaleSheetLayoutView="100" workbookViewId="0">
      <selection activeCell="G37" sqref="G37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9" t="s">
        <v>1</v>
      </c>
      <c r="B7" s="39"/>
      <c r="C7" s="39"/>
      <c r="D7" s="39"/>
      <c r="E7" s="39"/>
      <c r="F7" s="39"/>
      <c r="G7" s="39"/>
    </row>
    <row r="8" spans="1:7" ht="18" customHeight="1" x14ac:dyDescent="0.25">
      <c r="A8" s="39" t="s">
        <v>33</v>
      </c>
      <c r="B8" s="39"/>
      <c r="C8" s="39"/>
      <c r="D8" s="39"/>
      <c r="E8" s="39"/>
      <c r="F8" s="39"/>
      <c r="G8" s="39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9" t="s">
        <v>39</v>
      </c>
      <c r="B10" s="39"/>
      <c r="C10" s="39"/>
      <c r="D10" s="39"/>
      <c r="E10" s="39"/>
      <c r="F10" s="39"/>
      <c r="G10" s="39"/>
    </row>
    <row r="11" spans="1:7" ht="18" customHeight="1" x14ac:dyDescent="0.25">
      <c r="A11" s="39" t="s">
        <v>63</v>
      </c>
      <c r="B11" s="39"/>
      <c r="C11" s="39"/>
      <c r="D11" s="39"/>
      <c r="E11" s="39"/>
      <c r="F11" s="39"/>
      <c r="G11" s="39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6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7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8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40" t="s">
        <v>51</v>
      </c>
      <c r="B19" s="41"/>
      <c r="C19" s="41"/>
      <c r="D19" s="42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6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7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7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7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37"/>
      <c r="B24" s="22" t="s">
        <v>59</v>
      </c>
      <c r="C24" s="28" t="s">
        <v>60</v>
      </c>
      <c r="D24" s="29">
        <v>4</v>
      </c>
      <c r="E24" s="29">
        <v>1.79</v>
      </c>
      <c r="F24" s="29">
        <f>E24</f>
        <v>1.79</v>
      </c>
      <c r="G24" s="15"/>
    </row>
    <row r="25" spans="1:33" s="8" customFormat="1" ht="51" x14ac:dyDescent="0.2">
      <c r="A25" s="37"/>
      <c r="B25" s="30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37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37"/>
      <c r="B27" s="22" t="s">
        <v>64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37"/>
      <c r="B28" s="22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37"/>
      <c r="B29" s="22" t="s">
        <v>13</v>
      </c>
      <c r="C29" s="22" t="s">
        <v>12</v>
      </c>
      <c r="D29" s="15">
        <v>5</v>
      </c>
      <c r="E29" s="15">
        <v>0.42</v>
      </c>
      <c r="F29" s="15">
        <f t="shared" si="1"/>
        <v>0.42</v>
      </c>
      <c r="G29" s="15"/>
    </row>
    <row r="30" spans="1:33" ht="38.25" x14ac:dyDescent="0.2">
      <c r="A30" s="37"/>
      <c r="B30" s="22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7"/>
      <c r="B31" s="22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7"/>
      <c r="B32" s="22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7"/>
      <c r="B33" s="22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7"/>
      <c r="B34" s="22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7"/>
      <c r="B35" s="22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25.5" customHeight="1" x14ac:dyDescent="0.2">
      <c r="A36" s="38"/>
      <c r="B36" s="32" t="s">
        <v>65</v>
      </c>
      <c r="C36" s="32" t="s">
        <v>66</v>
      </c>
      <c r="D36" s="31">
        <v>5</v>
      </c>
      <c r="E36" s="31">
        <v>0.11700000000000001</v>
      </c>
      <c r="F36" s="31">
        <v>0.11700000000000001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45.75" customHeight="1" x14ac:dyDescent="0.2">
      <c r="A37" s="33" t="s">
        <v>51</v>
      </c>
      <c r="B37" s="34"/>
      <c r="C37" s="34"/>
      <c r="D37" s="35"/>
      <c r="E37" s="17"/>
      <c r="F37" s="27">
        <f>SUM(F20:F36)</f>
        <v>90.178789999999978</v>
      </c>
      <c r="G37" s="27" t="s">
        <v>67</v>
      </c>
      <c r="H37" s="1"/>
      <c r="I37" s="1"/>
      <c r="J37" s="1"/>
      <c r="K37" s="2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8.25" x14ac:dyDescent="0.2">
      <c r="A38" s="15" t="s">
        <v>46</v>
      </c>
      <c r="B38" s="22" t="s">
        <v>49</v>
      </c>
      <c r="C38" s="22" t="s">
        <v>20</v>
      </c>
      <c r="D38" s="15">
        <v>3</v>
      </c>
      <c r="E38" s="15">
        <v>47.502000000000002</v>
      </c>
      <c r="F38" s="15">
        <v>47.502000000000002</v>
      </c>
      <c r="G38" s="1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5.75" customHeight="1" x14ac:dyDescent="0.2">
      <c r="A39" s="33" t="s">
        <v>51</v>
      </c>
      <c r="B39" s="34"/>
      <c r="C39" s="34"/>
      <c r="D39" s="35"/>
      <c r="E39" s="17"/>
      <c r="F39" s="23">
        <f>F38</f>
        <v>47.502000000000002</v>
      </c>
      <c r="G39" s="23">
        <f>I39-F39</f>
        <v>97.213200000000001</v>
      </c>
      <c r="H39" s="1"/>
      <c r="I39" s="10">
        <f>20650*0.8*8760/1000000</f>
        <v>144.71520000000001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51" x14ac:dyDescent="0.2">
      <c r="A40" s="36" t="s">
        <v>56</v>
      </c>
      <c r="B40" s="22" t="s">
        <v>25</v>
      </c>
      <c r="C40" s="22" t="s">
        <v>26</v>
      </c>
      <c r="D40" s="15">
        <v>3</v>
      </c>
      <c r="E40" s="15">
        <v>34.090000000000003</v>
      </c>
      <c r="F40" s="15">
        <v>34.090000000000003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8.25" x14ac:dyDescent="0.2">
      <c r="A41" s="38"/>
      <c r="B41" s="22" t="s">
        <v>43</v>
      </c>
      <c r="C41" s="22" t="s">
        <v>31</v>
      </c>
      <c r="D41" s="15">
        <v>4</v>
      </c>
      <c r="E41" s="15">
        <v>5.1793699999999996</v>
      </c>
      <c r="F41" s="15">
        <v>5.1793699999999996</v>
      </c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40.5" customHeight="1" x14ac:dyDescent="0.2">
      <c r="A42" s="33" t="s">
        <v>51</v>
      </c>
      <c r="B42" s="34"/>
      <c r="C42" s="34"/>
      <c r="D42" s="35"/>
      <c r="E42" s="17"/>
      <c r="F42" s="23">
        <f>SUM(F40:F41)</f>
        <v>39.269370000000002</v>
      </c>
      <c r="G42" s="23">
        <v>227.44374999999999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51" x14ac:dyDescent="0.2">
      <c r="A43" s="22" t="s">
        <v>57</v>
      </c>
      <c r="B43" s="22" t="s">
        <v>16</v>
      </c>
      <c r="C43" s="22" t="s">
        <v>24</v>
      </c>
      <c r="D43" s="15">
        <v>5</v>
      </c>
      <c r="E43" s="15">
        <v>0.52300000000000002</v>
      </c>
      <c r="F43" s="15">
        <f>E43</f>
        <v>0.52300000000000002</v>
      </c>
      <c r="G43" s="9"/>
    </row>
    <row r="44" spans="1:33" ht="32.25" customHeight="1" x14ac:dyDescent="0.2">
      <c r="A44" s="33" t="s">
        <v>42</v>
      </c>
      <c r="B44" s="34"/>
      <c r="C44" s="34"/>
      <c r="D44" s="35"/>
      <c r="E44" s="26"/>
      <c r="F44" s="21">
        <f>F43</f>
        <v>0.52300000000000002</v>
      </c>
      <c r="G44" s="21">
        <f>I44-F44</f>
        <v>42.3</v>
      </c>
      <c r="H44" s="17">
        <f>((33145+20650+1575)*8760)/1000000</f>
        <v>485.0412</v>
      </c>
      <c r="I44" s="17">
        <v>42.823</v>
      </c>
    </row>
    <row r="45" spans="1:33" x14ac:dyDescent="0.2">
      <c r="E45" s="1"/>
      <c r="F45" s="1"/>
      <c r="G45" s="25"/>
    </row>
    <row r="46" spans="1:33" x14ac:dyDescent="0.2">
      <c r="E46" s="1"/>
      <c r="F46" s="1"/>
      <c r="G46" s="1"/>
    </row>
    <row r="47" spans="1:33" x14ac:dyDescent="0.2">
      <c r="E47" s="1"/>
      <c r="F47" s="1"/>
      <c r="G47" s="1"/>
    </row>
    <row r="48" spans="1:33" x14ac:dyDescent="0.2">
      <c r="E48" s="1"/>
      <c r="F48" s="25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</sheetData>
  <mergeCells count="12">
    <mergeCell ref="A7:G7"/>
    <mergeCell ref="A8:G8"/>
    <mergeCell ref="A10:G10"/>
    <mergeCell ref="A11:G11"/>
    <mergeCell ref="A19:D19"/>
    <mergeCell ref="A44:D44"/>
    <mergeCell ref="A37:D37"/>
    <mergeCell ref="A42:D42"/>
    <mergeCell ref="A39:D39"/>
    <mergeCell ref="A16:A18"/>
    <mergeCell ref="A40:A41"/>
    <mergeCell ref="A20:A3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2019-12-06T12:59:44Z</dcterms:modified>
</cp:coreProperties>
</file>